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25"/>
  </bookViews>
  <sheets>
    <sheet name="แผนอำเภอ" sheetId="11" r:id="rId1"/>
    <sheet name="จัดสรรอำเภอ" sheetId="2" r:id="rId2"/>
  </sheets>
  <definedNames>
    <definedName name="_xlnm.Print_Titles" localSheetId="0">แผนอำเภอ!$6:$8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1" l="1"/>
  <c r="E13" i="11"/>
  <c r="F14" i="11" l="1"/>
  <c r="F13" i="11" s="1"/>
  <c r="G14" i="11"/>
  <c r="H14" i="11"/>
  <c r="I14" i="11"/>
  <c r="G13" i="11"/>
  <c r="H13" i="11"/>
  <c r="I13" i="11"/>
  <c r="F25" i="11"/>
  <c r="E25" i="11"/>
  <c r="G25" i="11" l="1"/>
  <c r="H25" i="11"/>
  <c r="I25" i="11"/>
  <c r="H18" i="11" l="1"/>
  <c r="F19" i="11"/>
  <c r="G19" i="11"/>
  <c r="H19" i="11"/>
  <c r="I19" i="11"/>
  <c r="E19" i="11"/>
  <c r="F29" i="11"/>
  <c r="G29" i="11"/>
  <c r="H29" i="11"/>
  <c r="I29" i="11"/>
  <c r="E29" i="11"/>
  <c r="F22" i="11"/>
  <c r="G22" i="11"/>
  <c r="H22" i="11"/>
  <c r="I22" i="11"/>
  <c r="E22" i="11"/>
  <c r="I15" i="11"/>
  <c r="H15" i="11"/>
  <c r="G15" i="11"/>
  <c r="F15" i="11"/>
  <c r="E15" i="11"/>
  <c r="E14" i="11" s="1"/>
  <c r="F18" i="11" l="1"/>
  <c r="F10" i="11" s="1"/>
  <c r="H10" i="11"/>
  <c r="H9" i="11" s="1"/>
  <c r="I18" i="11"/>
  <c r="I10" i="11" s="1"/>
  <c r="I9" i="11" s="1"/>
  <c r="G18" i="11"/>
  <c r="G10" i="11" s="1"/>
  <c r="G9" i="11" s="1"/>
  <c r="E18" i="11"/>
  <c r="E9" i="11" s="1"/>
  <c r="F9" i="11" l="1"/>
  <c r="W21" i="2" l="1"/>
  <c r="T21" i="2"/>
  <c r="Q21" i="2"/>
  <c r="N21" i="2"/>
  <c r="K21" i="2"/>
  <c r="J21" i="2"/>
  <c r="H21" i="2"/>
  <c r="E21" i="2"/>
  <c r="X20" i="2"/>
  <c r="X19" i="2"/>
  <c r="X18" i="2"/>
  <c r="X17" i="2"/>
  <c r="X16" i="2"/>
  <c r="X15" i="2"/>
  <c r="X14" i="2"/>
  <c r="X13" i="2"/>
  <c r="X12" i="2"/>
  <c r="X21" i="2" l="1"/>
</calcChain>
</file>

<file path=xl/sharedStrings.xml><?xml version="1.0" encoding="utf-8"?>
<sst xmlns="http://schemas.openxmlformats.org/spreadsheetml/2006/main" count="219" uniqueCount="80">
  <si>
    <t>ที่</t>
  </si>
  <si>
    <t>อำเภอ</t>
  </si>
  <si>
    <t>แผนงบประมาณ/ผลผลิต/โครงการ/กิจกรรม</t>
  </si>
  <si>
    <t>1. งบบริหารจัดการกองทุนฯ</t>
  </si>
  <si>
    <t>1.2 งบดำเนินงาน</t>
  </si>
  <si>
    <t>1.2.1 ค่าตอบแทน</t>
  </si>
  <si>
    <t>งบประมาณ (บาท)</t>
  </si>
  <si>
    <t>เมืองฯ</t>
  </si>
  <si>
    <t>1.2.2 ค่าใช้สอย</t>
  </si>
  <si>
    <t xml:space="preserve"> หน่วยนับ</t>
  </si>
  <si>
    <t xml:space="preserve"> เป้าหมาย </t>
  </si>
  <si>
    <t>หน่วยนับ</t>
  </si>
  <si>
    <t>คณะ/ครั้ง</t>
  </si>
  <si>
    <t>1.2.3 ค่าวัสดุ</t>
  </si>
  <si>
    <t>รวมทั้งสิ้น</t>
  </si>
  <si>
    <t>รวมทั้งสิ้น (บาท)</t>
  </si>
  <si>
    <t>เป้าหมาย</t>
  </si>
  <si>
    <t>งบประมาณ ทั้งสิ้น (บาท)</t>
  </si>
  <si>
    <t>ระยะเวลาดำเนินการ</t>
  </si>
  <si>
    <t>หน่วย ดำเนินการ</t>
  </si>
  <si>
    <t>ไตรมาส 1</t>
  </si>
  <si>
    <t>ไตรมาส 2</t>
  </si>
  <si>
    <t>(บาท)</t>
  </si>
  <si>
    <t>รวมงบประมาณทั้งสิ้น</t>
  </si>
  <si>
    <t>งบบริหารจัดการกองทุน</t>
  </si>
  <si>
    <t>1.1 งบบุคลากร</t>
  </si>
  <si>
    <t>1.2 งบดำเนินการ</t>
  </si>
  <si>
    <t xml:space="preserve">      1.2.1 ค่าตอบแทน</t>
  </si>
  <si>
    <t>อำเภอ/ครั้ง</t>
  </si>
  <si>
    <t xml:space="preserve">     1.2.2 ค่าใช้สอย</t>
  </si>
  <si>
    <t>(1) ค่าใช้จ่ายในการจัดประชุม</t>
  </si>
  <si>
    <t>(2) ค่าใช้จ่ายเดินทางไปราชการ</t>
  </si>
  <si>
    <t xml:space="preserve"> -</t>
  </si>
  <si>
    <t>9</t>
  </si>
  <si>
    <t>9/1</t>
  </si>
  <si>
    <t>ท่าบ่อ</t>
  </si>
  <si>
    <t>โพนพิสัย</t>
  </si>
  <si>
    <t>เฝ้าไร่</t>
  </si>
  <si>
    <t>ศรีเชียงใหม่</t>
  </si>
  <si>
    <t>รัตนวาปี</t>
  </si>
  <si>
    <t>สังคม</t>
  </si>
  <si>
    <t>สระใคร</t>
  </si>
  <si>
    <t>โพธิ์ตาก</t>
  </si>
  <si>
    <t>ของ สำนักงานเลขานุการคณะอนุกรรมการกลั่นกรองและติดตามการดำเนินงานกองทุนพัฒนาบทบาทสตรีอำเภอ (อกส.อ.)</t>
  </si>
  <si>
    <t xml:space="preserve"> เป้าหมาย</t>
  </si>
  <si>
    <t>ตำบล/เทศบาล</t>
  </si>
  <si>
    <t xml:space="preserve"> 1/1</t>
  </si>
  <si>
    <t>ไตรมาส 3</t>
  </si>
  <si>
    <t>ไตรมาส 4</t>
  </si>
  <si>
    <t xml:space="preserve">       1.2.3 ค่าวัสดุ</t>
  </si>
  <si>
    <t>คณะ</t>
  </si>
  <si>
    <t>67</t>
  </si>
  <si>
    <t>รุ่น/วัน</t>
  </si>
  <si>
    <t>จังหวัดหนองคาย ( ไตรมาสที่ 1-4 )</t>
  </si>
  <si>
    <t xml:space="preserve">       (1) ประธาน 500 บาท/ครั้ง</t>
  </si>
  <si>
    <t xml:space="preserve">       (2) อนุกรรมการฯ 10 คนๆ ละ 300 บาท/ครั้ง</t>
  </si>
  <si>
    <t>(3) ค่าใช้จ่ายประชุม/ฝึกอบรม/สัมมนา (อำเภอ)</t>
  </si>
  <si>
    <t xml:space="preserve">              ค่าวัสดุสำนักงาน,วัสดุคอมพิวเตอร์ สำนักงานเลขานุการ อกส.อ.       </t>
  </si>
  <si>
    <t xml:space="preserve">จังหวัดหนองคาย ( ไตรมาสที่ 1 - 4) </t>
  </si>
  <si>
    <t>ค่าเบี้ยประชุมคณะอนุกรรมการกลั่นกรองและติดตามการดำเนินงานกองทุนพัฒนาบทบาทสตรีอำเภอ (ประธาน 500 บาท/ครั้ง, อนุฯ 300 บาท/ครั้ง)</t>
  </si>
  <si>
    <t xml:space="preserve">     (1.2) ค่าใช้จ่ายในการจัดประชุมคณะทำงานขับเคลื่อนกองทุนพัฒนาบทบาทสตรีตำบล/เทศบาล (ตำบล/เทศบาลละ 4,000 บาท)</t>
  </si>
  <si>
    <t>(1.1) ค่าใช้จ่ายในการจัดประชุมคณะอนุกรรมการกลั่นกรองและติดตามการดำเนินงานกองทุนพัฒนาบทบาทสตรีอำเภอ</t>
  </si>
  <si>
    <t>(1.2) ค่าใช้จ่ายในการจัดประชุมคณะทำงานขับเคลื่อนกองทุนพัฒนาบทบาทสตรีตำบล/เทศบาล (ตำบล/เทศบาล ละ 4,000 บาท)</t>
  </si>
  <si>
    <t>(1.3) ค่าใช้จ่ายเดินทางไปราชการของคณะอนุกรรมการกลั่นกรองและติดตามฯ อำเภอ, จนท.พช. , คณะทำงานขับเคลื่อนกองทุนฯ ตำบล/เทศบาล, อาสาสมัครผู้ประสานงานหมู่บ้าน/ชุมชน(อำเภอละ 15,000บาท)</t>
  </si>
  <si>
    <t>แผนปฏิบัติการดำเนินโครงการ/กิจกรรม ตามแผนการดำเนินงานและแผนการใช้จ่ายงบประมาณ ประจำปีงบประมาณ พ.ศ. 2562</t>
  </si>
  <si>
    <t>9/6</t>
  </si>
  <si>
    <t xml:space="preserve">    (3.3) โครงการเพิ่มประสิทธิภาพกลุ่มอาชีพสมาชิกกองทุนพัฒนาบทบาทสตรี</t>
  </si>
  <si>
    <t xml:space="preserve">          กิจกรรมย่อยที่ 1 ประชุมเชิงปฏิบัติการเพิ่มประสิทธิภาพกลุ่มอาชีพสมาชิกกองทุนพัฒนาบทบาทสตรีระดับอำเภอ (อำเภอละ 20,000 บาท)</t>
  </si>
  <si>
    <t xml:space="preserve">    (3.4) โครงการเพิ่มประสิทธิภาพอาสาสมัครผู้ประสานงานกองทุนพัฒนาบทบทสตรีหมู่บ้าน/ชุมชน เพื่อขับเคลื่อนกองทุนพัฒนาบทบาทสตรีให้มีประสิทธิภาพ</t>
  </si>
  <si>
    <t>ค่าเบี้ยประชุมคณะอนุกรรมการกลั่นกรองและติดตามการดำเนินงานกองทุนพัฒนาบทบาทสตรีอำเภอ (รวม 9 อำเภอ ๆ ละ 3,500 บาท/ครั้ง รวม 6 ครั้ง)</t>
  </si>
  <si>
    <t xml:space="preserve">     (1.1) ค่าใช้จ่ายในการจัดประชุมคณะอนุกรรมการกลั่นกรองและติดตามการดำเนินงานกองทุนพัฒนาบทบาทสตรีอำเภอ (อำเภอละ 20,400 บาท)</t>
  </si>
  <si>
    <t xml:space="preserve">     - ค่าใช้จ่ายในการเดินทางไปราชการของคณะอนุกรรมการกลั่นกรองและติดตามการดำเนินงานกองทุนฯ อำเภอ, จนท.พัฒนาชุมชน (อำเภอละ 10,000 บาท)                               </t>
  </si>
  <si>
    <t xml:space="preserve">     - ค่าใช้จ่ายในการเดินทางไปราชการของคณะทำงานขับเคลื่อนกองทุนฯ ตำบล/เทศบาล, อาสาสมัครผู้ประสานงานกองทุนฯ หมู่บ้าน/ชุมชน (อำเภอละ 5,000 บาท)</t>
  </si>
  <si>
    <t>บัญชีการจัดสรรงบประมาณตามแผนการดำเนินงานและแผนการใช้จ่ายงบประมาณ ประจำปีงบประมาณ พ.ศ. 2562</t>
  </si>
  <si>
    <t xml:space="preserve"> 1/6</t>
  </si>
  <si>
    <t>(กิจกรรมที่ 1)  โครงการประชุมเชิงปฏิบัติการเพิ่มประสิทธิภาพกลุ่มอาชีพสมาชิกกองทุนพัฒนาบทบาทสตรีระดับอำเภอ (อำเภอละ 20,000 บาท)</t>
  </si>
  <si>
    <t>งบประมาณทั้งสิ้น  1,432,600 บาท</t>
  </si>
  <si>
    <t>งบประมาณทั้งสิ้น 1,432,600 บาท</t>
  </si>
  <si>
    <t xml:space="preserve">(กิจกรรมที่ 2) โครงการเพิ่มประสิทธิภาพอาสาสมัครผู้ประสานงานกองทุนพัฒนาบทบทสตรีหมู่บ้าน/ชุมชน เพื่อขับเคลื่อนกองทุนพัฒนาบทบาทสตรีให้มีประสิทธิภาพ </t>
  </si>
  <si>
    <t xml:space="preserve"> ค่าวัสดุสำนักงาน, วัสดุคอมพิวเตอร์  สำนักงานเลขานุการ อกส.อ.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</si>
</sst>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8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41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43" fontId="7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/>
    </xf>
    <xf numFmtId="3" fontId="7" fillId="2" borderId="1" xfId="1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2" borderId="1" xfId="0" quotePrefix="1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left" vertical="center" wrapText="1" shrinkToFit="1"/>
    </xf>
    <xf numFmtId="3" fontId="7" fillId="2" borderId="1" xfId="0" quotePrefix="1" applyNumberFormat="1" applyFont="1" applyFill="1" applyBorder="1" applyAlignment="1">
      <alignment horizontal="right"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5" xfId="0" applyFont="1" applyBorder="1" applyAlignment="1">
      <alignment horizontal="center"/>
    </xf>
    <xf numFmtId="16" fontId="8" fillId="0" borderId="1" xfId="0" applyNumberFormat="1" applyFont="1" applyBorder="1" applyAlignment="1">
      <alignment horizontal="center" vertical="center"/>
    </xf>
    <xf numFmtId="187" fontId="8" fillId="0" borderId="1" xfId="1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187" fontId="8" fillId="2" borderId="1" xfId="1" applyNumberFormat="1" applyFont="1" applyFill="1" applyBorder="1" applyAlignment="1">
      <alignment horizontal="center" vertical="center"/>
    </xf>
    <xf numFmtId="0" fontId="3" fillId="2" borderId="0" xfId="0" applyFont="1" applyFill="1"/>
    <xf numFmtId="187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87" fontId="5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9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1E09B7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view="pageLayout" topLeftCell="A8" zoomScaleNormal="100" workbookViewId="0">
      <selection activeCell="B18" sqref="B18"/>
    </sheetView>
  </sheetViews>
  <sheetFormatPr defaultRowHeight="15" x14ac:dyDescent="0.25"/>
  <cols>
    <col min="1" max="1" width="3.125" style="59" customWidth="1"/>
    <col min="2" max="2" width="52.375" style="59" customWidth="1"/>
    <col min="3" max="3" width="9.5" style="59" customWidth="1"/>
    <col min="4" max="4" width="7.125" style="59" customWidth="1"/>
    <col min="5" max="5" width="14.625" style="59" customWidth="1"/>
    <col min="6" max="7" width="10.375" style="59" customWidth="1"/>
    <col min="8" max="8" width="9.125" style="59" customWidth="1"/>
    <col min="9" max="9" width="10" style="59" customWidth="1"/>
    <col min="10" max="10" width="8.75" style="59" customWidth="1"/>
    <col min="11" max="16384" width="9" style="59"/>
  </cols>
  <sheetData>
    <row r="1" spans="1:10" ht="23.25" x14ac:dyDescent="0.25">
      <c r="A1" s="83" t="s">
        <v>64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23.25" x14ac:dyDescent="0.25">
      <c r="A2" s="83" t="s">
        <v>43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ht="23.25" x14ac:dyDescent="0.25">
      <c r="A3" s="83" t="s">
        <v>53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ht="23.25" x14ac:dyDescent="0.25">
      <c r="A4" s="84" t="s">
        <v>77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ht="20.25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</row>
    <row r="6" spans="1:10" ht="21" x14ac:dyDescent="0.25">
      <c r="A6" s="85" t="s">
        <v>0</v>
      </c>
      <c r="B6" s="86" t="s">
        <v>2</v>
      </c>
      <c r="C6" s="85" t="s">
        <v>11</v>
      </c>
      <c r="D6" s="86" t="s">
        <v>16</v>
      </c>
      <c r="E6" s="87" t="s">
        <v>17</v>
      </c>
      <c r="F6" s="80" t="s">
        <v>18</v>
      </c>
      <c r="G6" s="81"/>
      <c r="H6" s="81"/>
      <c r="I6" s="82"/>
      <c r="J6" s="78" t="s">
        <v>19</v>
      </c>
    </row>
    <row r="7" spans="1:10" ht="21" x14ac:dyDescent="0.25">
      <c r="A7" s="85"/>
      <c r="B7" s="86"/>
      <c r="C7" s="85"/>
      <c r="D7" s="86"/>
      <c r="E7" s="87"/>
      <c r="F7" s="65" t="s">
        <v>20</v>
      </c>
      <c r="G7" s="65" t="s">
        <v>21</v>
      </c>
      <c r="H7" s="65" t="s">
        <v>47</v>
      </c>
      <c r="I7" s="65" t="s">
        <v>48</v>
      </c>
      <c r="J7" s="78"/>
    </row>
    <row r="8" spans="1:10" ht="21" x14ac:dyDescent="0.25">
      <c r="A8" s="85"/>
      <c r="B8" s="86"/>
      <c r="C8" s="85"/>
      <c r="D8" s="86"/>
      <c r="E8" s="87"/>
      <c r="F8" s="65" t="s">
        <v>22</v>
      </c>
      <c r="G8" s="65" t="s">
        <v>22</v>
      </c>
      <c r="H8" s="65" t="s">
        <v>22</v>
      </c>
      <c r="I8" s="65" t="s">
        <v>22</v>
      </c>
      <c r="J8" s="78"/>
    </row>
    <row r="9" spans="1:10" ht="21" x14ac:dyDescent="0.35">
      <c r="A9" s="79" t="s">
        <v>23</v>
      </c>
      <c r="B9" s="79"/>
      <c r="C9" s="2"/>
      <c r="D9" s="3"/>
      <c r="E9" s="4">
        <f>E10</f>
        <v>1432600</v>
      </c>
      <c r="F9" s="4">
        <f t="shared" ref="F9:I9" si="0">F10</f>
        <v>735700</v>
      </c>
      <c r="G9" s="4">
        <f t="shared" si="0"/>
        <v>210100</v>
      </c>
      <c r="H9" s="4">
        <f t="shared" si="0"/>
        <v>276700</v>
      </c>
      <c r="I9" s="4">
        <f t="shared" si="0"/>
        <v>210100</v>
      </c>
      <c r="J9" s="5"/>
    </row>
    <row r="10" spans="1:10" ht="21" x14ac:dyDescent="0.35">
      <c r="A10" s="63">
        <v>1</v>
      </c>
      <c r="B10" s="6" t="s">
        <v>24</v>
      </c>
      <c r="C10" s="64"/>
      <c r="D10" s="65"/>
      <c r="E10" s="4">
        <f>E13</f>
        <v>1432600</v>
      </c>
      <c r="F10" s="4">
        <f>F11+F13+F29</f>
        <v>735700</v>
      </c>
      <c r="G10" s="4">
        <f>G11+G13+G29</f>
        <v>210100</v>
      </c>
      <c r="H10" s="4">
        <f>H11+H13+H29</f>
        <v>276700</v>
      </c>
      <c r="I10" s="4">
        <f>I11+I13+I29</f>
        <v>210100</v>
      </c>
      <c r="J10" s="77"/>
    </row>
    <row r="11" spans="1:10" ht="21" x14ac:dyDescent="0.35">
      <c r="A11" s="63"/>
      <c r="B11" s="6" t="s">
        <v>25</v>
      </c>
      <c r="C11" s="64"/>
      <c r="D11" s="65"/>
      <c r="E11" s="4"/>
      <c r="F11" s="4"/>
      <c r="G11" s="4"/>
      <c r="H11" s="4"/>
      <c r="I11" s="4"/>
      <c r="J11" s="64"/>
    </row>
    <row r="12" spans="1:10" ht="21" x14ac:dyDescent="0.35">
      <c r="A12" s="7"/>
      <c r="B12" s="8" t="s">
        <v>32</v>
      </c>
      <c r="C12" s="2"/>
      <c r="D12" s="3"/>
      <c r="E12" s="9" t="s">
        <v>32</v>
      </c>
      <c r="F12" s="9" t="s">
        <v>32</v>
      </c>
      <c r="G12" s="9" t="s">
        <v>32</v>
      </c>
      <c r="H12" s="9" t="s">
        <v>32</v>
      </c>
      <c r="I12" s="9" t="s">
        <v>32</v>
      </c>
      <c r="J12" s="10"/>
    </row>
    <row r="13" spans="1:10" ht="21" x14ac:dyDescent="0.35">
      <c r="A13" s="11"/>
      <c r="B13" s="12" t="s">
        <v>26</v>
      </c>
      <c r="C13" s="13"/>
      <c r="D13" s="14"/>
      <c r="E13" s="15">
        <f>E14+E18+E29</f>
        <v>1432600</v>
      </c>
      <c r="F13" s="15">
        <f t="shared" ref="F13:I13" si="1">F14+F18</f>
        <v>686200</v>
      </c>
      <c r="G13" s="15">
        <f t="shared" si="1"/>
        <v>160600</v>
      </c>
      <c r="H13" s="15">
        <f t="shared" si="1"/>
        <v>227200</v>
      </c>
      <c r="I13" s="15">
        <f t="shared" si="1"/>
        <v>160600</v>
      </c>
      <c r="J13" s="16"/>
    </row>
    <row r="14" spans="1:10" ht="21" x14ac:dyDescent="0.35">
      <c r="A14" s="11"/>
      <c r="B14" s="12" t="s">
        <v>27</v>
      </c>
      <c r="C14" s="13"/>
      <c r="D14" s="14"/>
      <c r="E14" s="15">
        <f>E15</f>
        <v>189000</v>
      </c>
      <c r="F14" s="15">
        <f t="shared" ref="F14:I14" si="2">F15</f>
        <v>63000</v>
      </c>
      <c r="G14" s="15">
        <f t="shared" si="2"/>
        <v>31500</v>
      </c>
      <c r="H14" s="15">
        <f t="shared" si="2"/>
        <v>63000</v>
      </c>
      <c r="I14" s="15">
        <f t="shared" si="2"/>
        <v>31500</v>
      </c>
      <c r="J14" s="76"/>
    </row>
    <row r="15" spans="1:10" s="61" customFormat="1" ht="63" x14ac:dyDescent="0.35">
      <c r="A15" s="23"/>
      <c r="B15" s="38" t="s">
        <v>69</v>
      </c>
      <c r="C15" s="24"/>
      <c r="D15" s="25"/>
      <c r="E15" s="26">
        <f>E16+E17</f>
        <v>189000</v>
      </c>
      <c r="F15" s="26">
        <f t="shared" ref="F15:I15" si="3">F16+F17</f>
        <v>63000</v>
      </c>
      <c r="G15" s="26">
        <f t="shared" si="3"/>
        <v>31500</v>
      </c>
      <c r="H15" s="26">
        <f t="shared" si="3"/>
        <v>63000</v>
      </c>
      <c r="I15" s="26">
        <f t="shared" si="3"/>
        <v>31500</v>
      </c>
      <c r="J15" s="25" t="s">
        <v>1</v>
      </c>
    </row>
    <row r="16" spans="1:10" ht="21" x14ac:dyDescent="0.35">
      <c r="A16" s="18"/>
      <c r="B16" s="19" t="s">
        <v>54</v>
      </c>
      <c r="C16" s="17" t="s">
        <v>28</v>
      </c>
      <c r="D16" s="20" t="s">
        <v>65</v>
      </c>
      <c r="E16" s="21">
        <v>27000</v>
      </c>
      <c r="F16" s="22">
        <v>9000</v>
      </c>
      <c r="G16" s="22">
        <v>4500</v>
      </c>
      <c r="H16" s="22">
        <v>9000</v>
      </c>
      <c r="I16" s="22">
        <v>4500</v>
      </c>
      <c r="J16" s="17"/>
    </row>
    <row r="17" spans="1:10" ht="21" x14ac:dyDescent="0.35">
      <c r="A17" s="18"/>
      <c r="B17" s="19" t="s">
        <v>55</v>
      </c>
      <c r="C17" s="17" t="s">
        <v>28</v>
      </c>
      <c r="D17" s="20" t="s">
        <v>65</v>
      </c>
      <c r="E17" s="22">
        <v>162000</v>
      </c>
      <c r="F17" s="22">
        <v>54000</v>
      </c>
      <c r="G17" s="22">
        <v>27000</v>
      </c>
      <c r="H17" s="22">
        <v>54000</v>
      </c>
      <c r="I17" s="22">
        <v>27000</v>
      </c>
      <c r="J17" s="17"/>
    </row>
    <row r="18" spans="1:10" ht="21" x14ac:dyDescent="0.25">
      <c r="A18" s="28"/>
      <c r="B18" s="29" t="s">
        <v>29</v>
      </c>
      <c r="C18" s="13"/>
      <c r="D18" s="14"/>
      <c r="E18" s="15">
        <f>E19+E22+E25</f>
        <v>1045600</v>
      </c>
      <c r="F18" s="15">
        <f t="shared" ref="F18:I18" si="4">F19+F22+F25</f>
        <v>623200</v>
      </c>
      <c r="G18" s="15">
        <f t="shared" si="4"/>
        <v>129100</v>
      </c>
      <c r="H18" s="15">
        <f t="shared" si="4"/>
        <v>164200</v>
      </c>
      <c r="I18" s="15">
        <f t="shared" si="4"/>
        <v>129100</v>
      </c>
      <c r="J18" s="13"/>
    </row>
    <row r="19" spans="1:10" ht="21" x14ac:dyDescent="0.25">
      <c r="A19" s="28"/>
      <c r="B19" s="30" t="s">
        <v>30</v>
      </c>
      <c r="C19" s="13"/>
      <c r="D19" s="14"/>
      <c r="E19" s="15">
        <f>SUM(E20:E21)</f>
        <v>451600</v>
      </c>
      <c r="F19" s="15">
        <f t="shared" ref="F19:I19" si="5">SUM(F20:F21)</f>
        <v>128200</v>
      </c>
      <c r="G19" s="15">
        <f t="shared" si="5"/>
        <v>97600</v>
      </c>
      <c r="H19" s="15">
        <f t="shared" si="5"/>
        <v>128200</v>
      </c>
      <c r="I19" s="15">
        <f t="shared" si="5"/>
        <v>97600</v>
      </c>
      <c r="J19" s="13"/>
    </row>
    <row r="20" spans="1:10" s="61" customFormat="1" ht="63" x14ac:dyDescent="0.25">
      <c r="A20" s="31"/>
      <c r="B20" s="32" t="s">
        <v>70</v>
      </c>
      <c r="C20" s="24" t="s">
        <v>28</v>
      </c>
      <c r="D20" s="25" t="s">
        <v>65</v>
      </c>
      <c r="E20" s="33">
        <v>183600</v>
      </c>
      <c r="F20" s="33">
        <v>61200</v>
      </c>
      <c r="G20" s="33">
        <v>30600</v>
      </c>
      <c r="H20" s="33">
        <v>61200</v>
      </c>
      <c r="I20" s="33">
        <v>30600</v>
      </c>
      <c r="J20" s="25" t="s">
        <v>1</v>
      </c>
    </row>
    <row r="21" spans="1:10" s="61" customFormat="1" ht="42" x14ac:dyDescent="0.25">
      <c r="A21" s="31"/>
      <c r="B21" s="32" t="s">
        <v>60</v>
      </c>
      <c r="C21" s="24" t="s">
        <v>50</v>
      </c>
      <c r="D21" s="25" t="s">
        <v>51</v>
      </c>
      <c r="E21" s="33">
        <v>268000</v>
      </c>
      <c r="F21" s="33">
        <v>67000</v>
      </c>
      <c r="G21" s="33">
        <v>67000</v>
      </c>
      <c r="H21" s="33">
        <v>67000</v>
      </c>
      <c r="I21" s="33">
        <v>67000</v>
      </c>
      <c r="J21" s="25" t="s">
        <v>1</v>
      </c>
    </row>
    <row r="22" spans="1:10" ht="21" x14ac:dyDescent="0.25">
      <c r="A22" s="28"/>
      <c r="B22" s="29" t="s">
        <v>31</v>
      </c>
      <c r="C22" s="13"/>
      <c r="D22" s="14"/>
      <c r="E22" s="15">
        <f>E23+E24</f>
        <v>135000</v>
      </c>
      <c r="F22" s="15">
        <f t="shared" ref="F22:I22" si="6">F23+F24</f>
        <v>36000</v>
      </c>
      <c r="G22" s="15">
        <f t="shared" si="6"/>
        <v>31500</v>
      </c>
      <c r="H22" s="15">
        <f t="shared" si="6"/>
        <v>36000</v>
      </c>
      <c r="I22" s="15">
        <f t="shared" si="6"/>
        <v>31500</v>
      </c>
      <c r="J22" s="20"/>
    </row>
    <row r="23" spans="1:10" s="61" customFormat="1" ht="63" x14ac:dyDescent="0.25">
      <c r="A23" s="71"/>
      <c r="B23" s="72" t="s">
        <v>71</v>
      </c>
      <c r="C23" s="73" t="s">
        <v>1</v>
      </c>
      <c r="D23" s="74" t="s">
        <v>33</v>
      </c>
      <c r="E23" s="75">
        <v>135000</v>
      </c>
      <c r="F23" s="75">
        <v>36000</v>
      </c>
      <c r="G23" s="75">
        <v>31500</v>
      </c>
      <c r="H23" s="75">
        <v>36000</v>
      </c>
      <c r="I23" s="75">
        <v>31500</v>
      </c>
      <c r="J23" s="74" t="s">
        <v>1</v>
      </c>
    </row>
    <row r="24" spans="1:10" s="61" customFormat="1" ht="63" x14ac:dyDescent="0.25">
      <c r="A24" s="66"/>
      <c r="B24" s="67" t="s">
        <v>72</v>
      </c>
      <c r="C24" s="68"/>
      <c r="D24" s="69"/>
      <c r="E24" s="70"/>
      <c r="F24" s="70"/>
      <c r="G24" s="70"/>
      <c r="H24" s="70"/>
      <c r="I24" s="70"/>
      <c r="J24" s="69"/>
    </row>
    <row r="25" spans="1:10" ht="21" x14ac:dyDescent="0.25">
      <c r="A25" s="28"/>
      <c r="B25" s="29" t="s">
        <v>56</v>
      </c>
      <c r="C25" s="13"/>
      <c r="D25" s="14"/>
      <c r="E25" s="15">
        <f>E27+E28</f>
        <v>459000</v>
      </c>
      <c r="F25" s="15">
        <f>F27+F28</f>
        <v>459000</v>
      </c>
      <c r="G25" s="15">
        <f t="shared" ref="G25:I25" si="7">SUM(G26:G28)</f>
        <v>0</v>
      </c>
      <c r="H25" s="15">
        <f t="shared" si="7"/>
        <v>0</v>
      </c>
      <c r="I25" s="15">
        <f t="shared" si="7"/>
        <v>0</v>
      </c>
      <c r="J25" s="20"/>
    </row>
    <row r="26" spans="1:10" s="27" customFormat="1" ht="42" x14ac:dyDescent="0.25">
      <c r="A26" s="31"/>
      <c r="B26" s="32" t="s">
        <v>66</v>
      </c>
      <c r="C26" s="24"/>
      <c r="D26" s="25"/>
      <c r="E26" s="33">
        <v>180000</v>
      </c>
      <c r="F26" s="34">
        <v>0</v>
      </c>
      <c r="G26" s="39"/>
      <c r="H26" s="39">
        <v>0</v>
      </c>
      <c r="I26" s="39">
        <v>0</v>
      </c>
      <c r="J26" s="20"/>
    </row>
    <row r="27" spans="1:10" s="27" customFormat="1" ht="63" x14ac:dyDescent="0.25">
      <c r="A27" s="31"/>
      <c r="B27" s="32" t="s">
        <v>67</v>
      </c>
      <c r="C27" s="24" t="s">
        <v>52</v>
      </c>
      <c r="D27" s="25" t="s">
        <v>34</v>
      </c>
      <c r="E27" s="33">
        <v>180000</v>
      </c>
      <c r="F27" s="34">
        <v>180000</v>
      </c>
      <c r="G27" s="39">
        <v>0</v>
      </c>
      <c r="H27" s="39">
        <v>0</v>
      </c>
      <c r="I27" s="39">
        <v>0</v>
      </c>
      <c r="J27" s="20" t="s">
        <v>1</v>
      </c>
    </row>
    <row r="28" spans="1:10" s="27" customFormat="1" ht="63" x14ac:dyDescent="0.25">
      <c r="A28" s="31"/>
      <c r="B28" s="32" t="s">
        <v>68</v>
      </c>
      <c r="C28" s="24" t="s">
        <v>52</v>
      </c>
      <c r="D28" s="25" t="s">
        <v>34</v>
      </c>
      <c r="E28" s="33">
        <v>279000</v>
      </c>
      <c r="F28" s="34">
        <v>279000</v>
      </c>
      <c r="G28" s="39">
        <v>0</v>
      </c>
      <c r="H28" s="39">
        <v>0</v>
      </c>
      <c r="I28" s="39">
        <v>0</v>
      </c>
      <c r="J28" s="25" t="s">
        <v>1</v>
      </c>
    </row>
    <row r="29" spans="1:10" ht="21" x14ac:dyDescent="0.25">
      <c r="A29" s="28"/>
      <c r="B29" s="35" t="s">
        <v>49</v>
      </c>
      <c r="C29" s="13"/>
      <c r="D29" s="14"/>
      <c r="E29" s="15">
        <f>E30</f>
        <v>198000</v>
      </c>
      <c r="F29" s="15">
        <f t="shared" ref="F29:I29" si="8">F30</f>
        <v>49500</v>
      </c>
      <c r="G29" s="15">
        <f t="shared" si="8"/>
        <v>49500</v>
      </c>
      <c r="H29" s="15">
        <f t="shared" si="8"/>
        <v>49500</v>
      </c>
      <c r="I29" s="15">
        <f t="shared" si="8"/>
        <v>49500</v>
      </c>
      <c r="J29" s="36"/>
    </row>
    <row r="30" spans="1:10" s="62" customFormat="1" ht="21" x14ac:dyDescent="0.25">
      <c r="A30" s="37"/>
      <c r="B30" s="37" t="s">
        <v>57</v>
      </c>
      <c r="C30" s="17" t="s">
        <v>1</v>
      </c>
      <c r="D30" s="20" t="s">
        <v>33</v>
      </c>
      <c r="E30" s="22">
        <v>198000</v>
      </c>
      <c r="F30" s="22">
        <v>49500</v>
      </c>
      <c r="G30" s="22">
        <v>49500</v>
      </c>
      <c r="H30" s="22">
        <v>49500</v>
      </c>
      <c r="I30" s="22">
        <v>49500</v>
      </c>
      <c r="J30" s="20" t="s">
        <v>1</v>
      </c>
    </row>
    <row r="31" spans="1:10" ht="19.5" customHeight="1" x14ac:dyDescent="0.25"/>
    <row r="32" spans="1:10" ht="22.5" customHeight="1" x14ac:dyDescent="0.25"/>
  </sheetData>
  <mergeCells count="12">
    <mergeCell ref="J6:J8"/>
    <mergeCell ref="A9:B9"/>
    <mergeCell ref="A1:J1"/>
    <mergeCell ref="A2:J2"/>
    <mergeCell ref="A3:J3"/>
    <mergeCell ref="A4:J4"/>
    <mergeCell ref="A6:A8"/>
    <mergeCell ref="B6:B8"/>
    <mergeCell ref="C6:C8"/>
    <mergeCell ref="D6:D8"/>
    <mergeCell ref="E6:E8"/>
    <mergeCell ref="F6:I6"/>
  </mergeCells>
  <pageMargins left="0.15748031496062992" right="0" top="0.33333333333333331" bottom="0.1770833333333333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1"/>
  <sheetViews>
    <sheetView topLeftCell="A11" zoomScale="90" zoomScaleNormal="90" workbookViewId="0">
      <selection activeCell="B16" sqref="B16"/>
    </sheetView>
  </sheetViews>
  <sheetFormatPr defaultRowHeight="15" x14ac:dyDescent="0.25"/>
  <cols>
    <col min="1" max="1" width="3.375" style="1" customWidth="1"/>
    <col min="2" max="2" width="9.375" style="1" customWidth="1"/>
    <col min="3" max="3" width="8.625" style="1" customWidth="1"/>
    <col min="4" max="4" width="7.25" style="1" customWidth="1"/>
    <col min="5" max="5" width="10.75" style="1" customWidth="1"/>
    <col min="6" max="6" width="8.5" style="1" customWidth="1"/>
    <col min="7" max="7" width="7.875" style="1" customWidth="1"/>
    <col min="8" max="8" width="11.75" style="1" customWidth="1"/>
    <col min="9" max="9" width="12" style="1" customWidth="1"/>
    <col min="10" max="10" width="8.125" style="1" customWidth="1"/>
    <col min="11" max="11" width="9.625" style="1" customWidth="1"/>
    <col min="12" max="12" width="9.5" style="1" customWidth="1"/>
    <col min="13" max="13" width="7.25" style="1" customWidth="1"/>
    <col min="14" max="14" width="10.875" style="1" customWidth="1"/>
    <col min="15" max="15" width="7.375" style="1" customWidth="1"/>
    <col min="16" max="16" width="7.5" style="1" customWidth="1"/>
    <col min="17" max="17" width="9.125" style="1" customWidth="1"/>
    <col min="18" max="18" width="6.75" style="1" customWidth="1"/>
    <col min="19" max="19" width="7.875" style="1" customWidth="1"/>
    <col min="20" max="20" width="13.75" style="1" customWidth="1"/>
    <col min="21" max="21" width="8" style="1" customWidth="1"/>
    <col min="22" max="22" width="7.5" style="1" customWidth="1"/>
    <col min="23" max="23" width="9.125" style="1" customWidth="1"/>
    <col min="24" max="24" width="14.5" style="1" customWidth="1"/>
    <col min="25" max="16384" width="9" style="1"/>
  </cols>
  <sheetData>
    <row r="1" spans="1:24" s="40" customFormat="1" ht="21" x14ac:dyDescent="0.35">
      <c r="A1" s="91" t="s">
        <v>73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</row>
    <row r="2" spans="1:24" s="40" customFormat="1" ht="21" x14ac:dyDescent="0.35">
      <c r="A2" s="91" t="s">
        <v>43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</row>
    <row r="3" spans="1:24" s="40" customFormat="1" ht="21" x14ac:dyDescent="0.35">
      <c r="A3" s="91" t="s">
        <v>58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</row>
    <row r="4" spans="1:24" s="40" customFormat="1" ht="21" x14ac:dyDescent="0.35">
      <c r="A4" s="91" t="s">
        <v>76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</row>
    <row r="5" spans="1:24" ht="6" customHeight="1" x14ac:dyDescent="0.3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24" ht="21" x14ac:dyDescent="0.25">
      <c r="A6" s="106" t="s">
        <v>0</v>
      </c>
      <c r="B6" s="106" t="s">
        <v>1</v>
      </c>
      <c r="C6" s="88" t="s">
        <v>2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92" t="s">
        <v>15</v>
      </c>
    </row>
    <row r="7" spans="1:24" ht="21" x14ac:dyDescent="0.25">
      <c r="A7" s="107"/>
      <c r="B7" s="107"/>
      <c r="C7" s="88" t="s">
        <v>3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93"/>
    </row>
    <row r="8" spans="1:24" ht="21" x14ac:dyDescent="0.25">
      <c r="A8" s="107"/>
      <c r="B8" s="107"/>
      <c r="C8" s="95" t="s">
        <v>4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3"/>
    </row>
    <row r="9" spans="1:24" ht="21" x14ac:dyDescent="0.35">
      <c r="A9" s="107"/>
      <c r="B9" s="107"/>
      <c r="C9" s="95" t="s">
        <v>5</v>
      </c>
      <c r="D9" s="96"/>
      <c r="E9" s="97"/>
      <c r="F9" s="95" t="s">
        <v>8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7"/>
      <c r="U9" s="98" t="s">
        <v>13</v>
      </c>
      <c r="V9" s="99"/>
      <c r="W9" s="99"/>
      <c r="X9" s="93"/>
    </row>
    <row r="10" spans="1:24" s="57" customFormat="1" ht="128.25" customHeight="1" x14ac:dyDescent="0.25">
      <c r="A10" s="107"/>
      <c r="B10" s="107"/>
      <c r="C10" s="100" t="s">
        <v>59</v>
      </c>
      <c r="D10" s="101"/>
      <c r="E10" s="102"/>
      <c r="F10" s="100" t="s">
        <v>61</v>
      </c>
      <c r="G10" s="101"/>
      <c r="H10" s="102"/>
      <c r="I10" s="100" t="s">
        <v>62</v>
      </c>
      <c r="J10" s="101"/>
      <c r="K10" s="102"/>
      <c r="L10" s="103" t="s">
        <v>63</v>
      </c>
      <c r="M10" s="104"/>
      <c r="N10" s="105"/>
      <c r="O10" s="103" t="s">
        <v>75</v>
      </c>
      <c r="P10" s="104"/>
      <c r="Q10" s="105"/>
      <c r="R10" s="103" t="s">
        <v>78</v>
      </c>
      <c r="S10" s="104"/>
      <c r="T10" s="105"/>
      <c r="U10" s="103" t="s">
        <v>79</v>
      </c>
      <c r="V10" s="104"/>
      <c r="W10" s="105"/>
      <c r="X10" s="93"/>
    </row>
    <row r="11" spans="1:24" s="58" customFormat="1" ht="55.5" customHeight="1" x14ac:dyDescent="0.2">
      <c r="A11" s="108"/>
      <c r="B11" s="108"/>
      <c r="C11" s="41" t="s">
        <v>11</v>
      </c>
      <c r="D11" s="41" t="s">
        <v>10</v>
      </c>
      <c r="E11" s="41" t="s">
        <v>6</v>
      </c>
      <c r="F11" s="41" t="s">
        <v>9</v>
      </c>
      <c r="G11" s="41" t="s">
        <v>10</v>
      </c>
      <c r="H11" s="41" t="s">
        <v>6</v>
      </c>
      <c r="I11" s="41" t="s">
        <v>11</v>
      </c>
      <c r="J11" s="41" t="s">
        <v>44</v>
      </c>
      <c r="K11" s="41" t="s">
        <v>6</v>
      </c>
      <c r="L11" s="41" t="s">
        <v>9</v>
      </c>
      <c r="M11" s="41" t="s">
        <v>10</v>
      </c>
      <c r="N11" s="41" t="s">
        <v>6</v>
      </c>
      <c r="O11" s="41" t="s">
        <v>9</v>
      </c>
      <c r="P11" s="41" t="s">
        <v>10</v>
      </c>
      <c r="Q11" s="41" t="s">
        <v>6</v>
      </c>
      <c r="R11" s="41" t="s">
        <v>9</v>
      </c>
      <c r="S11" s="41" t="s">
        <v>10</v>
      </c>
      <c r="T11" s="41" t="s">
        <v>6</v>
      </c>
      <c r="U11" s="41" t="s">
        <v>9</v>
      </c>
      <c r="V11" s="41" t="s">
        <v>10</v>
      </c>
      <c r="W11" s="41" t="s">
        <v>6</v>
      </c>
      <c r="X11" s="94"/>
    </row>
    <row r="12" spans="1:24" ht="21" x14ac:dyDescent="0.35">
      <c r="A12" s="42">
        <v>1</v>
      </c>
      <c r="B12" s="43" t="s">
        <v>7</v>
      </c>
      <c r="C12" s="44" t="s">
        <v>12</v>
      </c>
      <c r="D12" s="45" t="s">
        <v>74</v>
      </c>
      <c r="E12" s="46">
        <v>21000</v>
      </c>
      <c r="F12" s="44" t="s">
        <v>12</v>
      </c>
      <c r="G12" s="45" t="s">
        <v>74</v>
      </c>
      <c r="H12" s="46">
        <v>20400</v>
      </c>
      <c r="I12" s="44" t="s">
        <v>45</v>
      </c>
      <c r="J12" s="44">
        <v>16</v>
      </c>
      <c r="K12" s="46">
        <v>64000</v>
      </c>
      <c r="L12" s="44" t="s">
        <v>1</v>
      </c>
      <c r="M12" s="42">
        <v>1</v>
      </c>
      <c r="N12" s="46">
        <v>15000</v>
      </c>
      <c r="O12" s="44" t="s">
        <v>52</v>
      </c>
      <c r="P12" s="45" t="s">
        <v>46</v>
      </c>
      <c r="Q12" s="46">
        <v>20000</v>
      </c>
      <c r="R12" s="44" t="s">
        <v>52</v>
      </c>
      <c r="S12" s="45" t="s">
        <v>46</v>
      </c>
      <c r="T12" s="46">
        <v>59000</v>
      </c>
      <c r="U12" s="44" t="s">
        <v>1</v>
      </c>
      <c r="V12" s="47">
        <v>1</v>
      </c>
      <c r="W12" s="46">
        <v>26000</v>
      </c>
      <c r="X12" s="46">
        <f>E12+H12+K12+N12+Q12+T12+W12</f>
        <v>225400</v>
      </c>
    </row>
    <row r="13" spans="1:24" ht="21" x14ac:dyDescent="0.35">
      <c r="A13" s="42">
        <v>2</v>
      </c>
      <c r="B13" s="43" t="s">
        <v>35</v>
      </c>
      <c r="C13" s="44" t="s">
        <v>12</v>
      </c>
      <c r="D13" s="45" t="s">
        <v>74</v>
      </c>
      <c r="E13" s="46">
        <v>21000</v>
      </c>
      <c r="F13" s="44" t="s">
        <v>12</v>
      </c>
      <c r="G13" s="45" t="s">
        <v>74</v>
      </c>
      <c r="H13" s="46">
        <v>20400</v>
      </c>
      <c r="I13" s="44" t="s">
        <v>45</v>
      </c>
      <c r="J13" s="48">
        <v>12</v>
      </c>
      <c r="K13" s="46">
        <v>48000</v>
      </c>
      <c r="L13" s="44" t="s">
        <v>1</v>
      </c>
      <c r="M13" s="42">
        <v>1</v>
      </c>
      <c r="N13" s="46">
        <v>15000</v>
      </c>
      <c r="O13" s="44" t="s">
        <v>52</v>
      </c>
      <c r="P13" s="45" t="s">
        <v>46</v>
      </c>
      <c r="Q13" s="46">
        <v>20000</v>
      </c>
      <c r="R13" s="44" t="s">
        <v>52</v>
      </c>
      <c r="S13" s="45" t="s">
        <v>46</v>
      </c>
      <c r="T13" s="46">
        <v>36000</v>
      </c>
      <c r="U13" s="44" t="s">
        <v>1</v>
      </c>
      <c r="V13" s="47">
        <v>1</v>
      </c>
      <c r="W13" s="46">
        <v>26000</v>
      </c>
      <c r="X13" s="46">
        <f t="shared" ref="X13:X20" si="0">E13+H13+K13+N13+Q13+T13+W13</f>
        <v>186400</v>
      </c>
    </row>
    <row r="14" spans="1:24" ht="21" x14ac:dyDescent="0.35">
      <c r="A14" s="42">
        <v>3</v>
      </c>
      <c r="B14" s="43" t="s">
        <v>36</v>
      </c>
      <c r="C14" s="44" t="s">
        <v>12</v>
      </c>
      <c r="D14" s="45" t="s">
        <v>74</v>
      </c>
      <c r="E14" s="46">
        <v>21000</v>
      </c>
      <c r="F14" s="44" t="s">
        <v>12</v>
      </c>
      <c r="G14" s="45" t="s">
        <v>74</v>
      </c>
      <c r="H14" s="46">
        <v>20400</v>
      </c>
      <c r="I14" s="44" t="s">
        <v>45</v>
      </c>
      <c r="J14" s="48">
        <v>12</v>
      </c>
      <c r="K14" s="46">
        <v>48000</v>
      </c>
      <c r="L14" s="44" t="s">
        <v>1</v>
      </c>
      <c r="M14" s="42">
        <v>1</v>
      </c>
      <c r="N14" s="46">
        <v>15000</v>
      </c>
      <c r="O14" s="44" t="s">
        <v>52</v>
      </c>
      <c r="P14" s="45" t="s">
        <v>46</v>
      </c>
      <c r="Q14" s="46">
        <v>20000</v>
      </c>
      <c r="R14" s="44" t="s">
        <v>52</v>
      </c>
      <c r="S14" s="45" t="s">
        <v>46</v>
      </c>
      <c r="T14" s="46">
        <v>67500</v>
      </c>
      <c r="U14" s="44" t="s">
        <v>1</v>
      </c>
      <c r="V14" s="47">
        <v>1</v>
      </c>
      <c r="W14" s="46">
        <v>26000</v>
      </c>
      <c r="X14" s="46">
        <f t="shared" si="0"/>
        <v>217900</v>
      </c>
    </row>
    <row r="15" spans="1:24" s="53" customFormat="1" ht="21" x14ac:dyDescent="0.35">
      <c r="A15" s="49">
        <v>4</v>
      </c>
      <c r="B15" s="50" t="s">
        <v>37</v>
      </c>
      <c r="C15" s="51" t="s">
        <v>12</v>
      </c>
      <c r="D15" s="45" t="s">
        <v>74</v>
      </c>
      <c r="E15" s="46">
        <v>21000</v>
      </c>
      <c r="F15" s="44" t="s">
        <v>12</v>
      </c>
      <c r="G15" s="45" t="s">
        <v>74</v>
      </c>
      <c r="H15" s="46">
        <v>20400</v>
      </c>
      <c r="I15" s="44" t="s">
        <v>45</v>
      </c>
      <c r="J15" s="48">
        <v>5</v>
      </c>
      <c r="K15" s="52">
        <v>20000</v>
      </c>
      <c r="L15" s="44" t="s">
        <v>1</v>
      </c>
      <c r="M15" s="42">
        <v>1</v>
      </c>
      <c r="N15" s="46">
        <v>15000</v>
      </c>
      <c r="O15" s="44" t="s">
        <v>52</v>
      </c>
      <c r="P15" s="45" t="s">
        <v>46</v>
      </c>
      <c r="Q15" s="46">
        <v>20000</v>
      </c>
      <c r="R15" s="44" t="s">
        <v>52</v>
      </c>
      <c r="S15" s="45" t="s">
        <v>46</v>
      </c>
      <c r="T15" s="46">
        <v>24500</v>
      </c>
      <c r="U15" s="44" t="s">
        <v>1</v>
      </c>
      <c r="V15" s="47">
        <v>1</v>
      </c>
      <c r="W15" s="46">
        <v>21000</v>
      </c>
      <c r="X15" s="46">
        <f t="shared" si="0"/>
        <v>141900</v>
      </c>
    </row>
    <row r="16" spans="1:24" s="53" customFormat="1" ht="21" x14ac:dyDescent="0.35">
      <c r="A16" s="49">
        <v>5</v>
      </c>
      <c r="B16" s="50" t="s">
        <v>38</v>
      </c>
      <c r="C16" s="51" t="s">
        <v>12</v>
      </c>
      <c r="D16" s="45" t="s">
        <v>74</v>
      </c>
      <c r="E16" s="46">
        <v>21000</v>
      </c>
      <c r="F16" s="44" t="s">
        <v>12</v>
      </c>
      <c r="G16" s="45" t="s">
        <v>74</v>
      </c>
      <c r="H16" s="46">
        <v>20400</v>
      </c>
      <c r="I16" s="44" t="s">
        <v>45</v>
      </c>
      <c r="J16" s="48">
        <v>5</v>
      </c>
      <c r="K16" s="52">
        <v>20000</v>
      </c>
      <c r="L16" s="44" t="s">
        <v>1</v>
      </c>
      <c r="M16" s="42">
        <v>1</v>
      </c>
      <c r="N16" s="46">
        <v>15000</v>
      </c>
      <c r="O16" s="44" t="s">
        <v>52</v>
      </c>
      <c r="P16" s="45" t="s">
        <v>46</v>
      </c>
      <c r="Q16" s="46">
        <v>20000</v>
      </c>
      <c r="R16" s="44" t="s">
        <v>52</v>
      </c>
      <c r="S16" s="45" t="s">
        <v>46</v>
      </c>
      <c r="T16" s="46">
        <v>17600</v>
      </c>
      <c r="U16" s="44" t="s">
        <v>1</v>
      </c>
      <c r="V16" s="47">
        <v>1</v>
      </c>
      <c r="W16" s="46">
        <v>21000</v>
      </c>
      <c r="X16" s="46">
        <f t="shared" si="0"/>
        <v>135000</v>
      </c>
    </row>
    <row r="17" spans="1:24" ht="21" x14ac:dyDescent="0.35">
      <c r="A17" s="49">
        <v>6</v>
      </c>
      <c r="B17" s="50" t="s">
        <v>39</v>
      </c>
      <c r="C17" s="51" t="s">
        <v>12</v>
      </c>
      <c r="D17" s="45" t="s">
        <v>74</v>
      </c>
      <c r="E17" s="46">
        <v>21000</v>
      </c>
      <c r="F17" s="44" t="s">
        <v>12</v>
      </c>
      <c r="G17" s="45" t="s">
        <v>74</v>
      </c>
      <c r="H17" s="46">
        <v>20400</v>
      </c>
      <c r="I17" s="44" t="s">
        <v>45</v>
      </c>
      <c r="J17" s="48">
        <v>5</v>
      </c>
      <c r="K17" s="52">
        <v>20000</v>
      </c>
      <c r="L17" s="44" t="s">
        <v>1</v>
      </c>
      <c r="M17" s="42">
        <v>1</v>
      </c>
      <c r="N17" s="46">
        <v>15000</v>
      </c>
      <c r="O17" s="44" t="s">
        <v>52</v>
      </c>
      <c r="P17" s="45" t="s">
        <v>46</v>
      </c>
      <c r="Q17" s="46">
        <v>20000</v>
      </c>
      <c r="R17" s="44" t="s">
        <v>52</v>
      </c>
      <c r="S17" s="45" t="s">
        <v>46</v>
      </c>
      <c r="T17" s="46">
        <v>26800</v>
      </c>
      <c r="U17" s="44" t="s">
        <v>1</v>
      </c>
      <c r="V17" s="47">
        <v>1</v>
      </c>
      <c r="W17" s="46">
        <v>21000</v>
      </c>
      <c r="X17" s="46">
        <f t="shared" si="0"/>
        <v>144200</v>
      </c>
    </row>
    <row r="18" spans="1:24" ht="21" x14ac:dyDescent="0.35">
      <c r="A18" s="49">
        <v>7</v>
      </c>
      <c r="B18" s="50" t="s">
        <v>40</v>
      </c>
      <c r="C18" s="51" t="s">
        <v>12</v>
      </c>
      <c r="D18" s="45" t="s">
        <v>74</v>
      </c>
      <c r="E18" s="46">
        <v>21000</v>
      </c>
      <c r="F18" s="44" t="s">
        <v>12</v>
      </c>
      <c r="G18" s="45" t="s">
        <v>74</v>
      </c>
      <c r="H18" s="46">
        <v>20400</v>
      </c>
      <c r="I18" s="44" t="s">
        <v>45</v>
      </c>
      <c r="J18" s="48">
        <v>6</v>
      </c>
      <c r="K18" s="52">
        <v>24000</v>
      </c>
      <c r="L18" s="44" t="s">
        <v>1</v>
      </c>
      <c r="M18" s="42">
        <v>1</v>
      </c>
      <c r="N18" s="46">
        <v>15000</v>
      </c>
      <c r="O18" s="44" t="s">
        <v>52</v>
      </c>
      <c r="P18" s="45" t="s">
        <v>46</v>
      </c>
      <c r="Q18" s="46">
        <v>20000</v>
      </c>
      <c r="R18" s="44" t="s">
        <v>52</v>
      </c>
      <c r="S18" s="45" t="s">
        <v>46</v>
      </c>
      <c r="T18" s="46">
        <v>15000</v>
      </c>
      <c r="U18" s="44" t="s">
        <v>1</v>
      </c>
      <c r="V18" s="47">
        <v>1</v>
      </c>
      <c r="W18" s="46">
        <v>21000</v>
      </c>
      <c r="X18" s="46">
        <f t="shared" si="0"/>
        <v>136400</v>
      </c>
    </row>
    <row r="19" spans="1:24" ht="21" x14ac:dyDescent="0.35">
      <c r="A19" s="42">
        <v>8</v>
      </c>
      <c r="B19" s="43" t="s">
        <v>41</v>
      </c>
      <c r="C19" s="44" t="s">
        <v>12</v>
      </c>
      <c r="D19" s="45" t="s">
        <v>74</v>
      </c>
      <c r="E19" s="46">
        <v>21000</v>
      </c>
      <c r="F19" s="44" t="s">
        <v>12</v>
      </c>
      <c r="G19" s="45" t="s">
        <v>74</v>
      </c>
      <c r="H19" s="46">
        <v>20400</v>
      </c>
      <c r="I19" s="44" t="s">
        <v>45</v>
      </c>
      <c r="J19" s="48">
        <v>3</v>
      </c>
      <c r="K19" s="46">
        <v>12000</v>
      </c>
      <c r="L19" s="44" t="s">
        <v>1</v>
      </c>
      <c r="M19" s="42">
        <v>1</v>
      </c>
      <c r="N19" s="46">
        <v>15000</v>
      </c>
      <c r="O19" s="44" t="s">
        <v>52</v>
      </c>
      <c r="P19" s="45" t="s">
        <v>46</v>
      </c>
      <c r="Q19" s="46">
        <v>20000</v>
      </c>
      <c r="R19" s="44" t="s">
        <v>52</v>
      </c>
      <c r="S19" s="45" t="s">
        <v>46</v>
      </c>
      <c r="T19" s="46">
        <v>17600</v>
      </c>
      <c r="U19" s="44" t="s">
        <v>1</v>
      </c>
      <c r="V19" s="47">
        <v>1</v>
      </c>
      <c r="W19" s="46">
        <v>18000</v>
      </c>
      <c r="X19" s="46">
        <f t="shared" si="0"/>
        <v>124000</v>
      </c>
    </row>
    <row r="20" spans="1:24" ht="21" x14ac:dyDescent="0.35">
      <c r="A20" s="42">
        <v>9</v>
      </c>
      <c r="B20" s="43" t="s">
        <v>42</v>
      </c>
      <c r="C20" s="44" t="s">
        <v>12</v>
      </c>
      <c r="D20" s="45" t="s">
        <v>74</v>
      </c>
      <c r="E20" s="46">
        <v>21000</v>
      </c>
      <c r="F20" s="44" t="s">
        <v>12</v>
      </c>
      <c r="G20" s="45" t="s">
        <v>74</v>
      </c>
      <c r="H20" s="46">
        <v>20400</v>
      </c>
      <c r="I20" s="44" t="s">
        <v>45</v>
      </c>
      <c r="J20" s="48">
        <v>3</v>
      </c>
      <c r="K20" s="46">
        <v>12000</v>
      </c>
      <c r="L20" s="44" t="s">
        <v>1</v>
      </c>
      <c r="M20" s="42">
        <v>1</v>
      </c>
      <c r="N20" s="46">
        <v>15000</v>
      </c>
      <c r="O20" s="44" t="s">
        <v>52</v>
      </c>
      <c r="P20" s="45" t="s">
        <v>46</v>
      </c>
      <c r="Q20" s="46">
        <v>20000</v>
      </c>
      <c r="R20" s="44" t="s">
        <v>52</v>
      </c>
      <c r="S20" s="45" t="s">
        <v>46</v>
      </c>
      <c r="T20" s="46">
        <v>15000</v>
      </c>
      <c r="U20" s="44" t="s">
        <v>1</v>
      </c>
      <c r="V20" s="47">
        <v>1</v>
      </c>
      <c r="W20" s="46">
        <v>18000</v>
      </c>
      <c r="X20" s="46">
        <f t="shared" si="0"/>
        <v>121400</v>
      </c>
    </row>
    <row r="21" spans="1:24" ht="24" customHeight="1" x14ac:dyDescent="0.25">
      <c r="A21" s="88" t="s">
        <v>14</v>
      </c>
      <c r="B21" s="89"/>
      <c r="C21" s="89"/>
      <c r="D21" s="90"/>
      <c r="E21" s="54">
        <f>SUM(E12:E20)</f>
        <v>189000</v>
      </c>
      <c r="F21" s="55"/>
      <c r="G21" s="55"/>
      <c r="H21" s="54">
        <f>SUM(H12:H20)</f>
        <v>183600</v>
      </c>
      <c r="I21" s="55"/>
      <c r="J21" s="55">
        <f>SUM(J12:J20)</f>
        <v>67</v>
      </c>
      <c r="K21" s="56">
        <f>SUM(K12:K20)</f>
        <v>268000</v>
      </c>
      <c r="L21" s="55"/>
      <c r="M21" s="55"/>
      <c r="N21" s="54">
        <f>SUM(N12:N20)</f>
        <v>135000</v>
      </c>
      <c r="O21" s="55"/>
      <c r="P21" s="55"/>
      <c r="Q21" s="54">
        <f>SUM(Q12:Q20)</f>
        <v>180000</v>
      </c>
      <c r="R21" s="55"/>
      <c r="S21" s="55"/>
      <c r="T21" s="54">
        <f>SUM(T12:T20)</f>
        <v>279000</v>
      </c>
      <c r="U21" s="55"/>
      <c r="V21" s="55"/>
      <c r="W21" s="54">
        <f>SUM(W12:W20)</f>
        <v>198000</v>
      </c>
      <c r="X21" s="54">
        <f>E21+H21+K21+N21+Q21+T21+W21</f>
        <v>1432600</v>
      </c>
    </row>
    <row r="22" spans="1:24" ht="21" x14ac:dyDescent="0.3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24" ht="21" x14ac:dyDescent="0.35">
      <c r="A23" s="40"/>
      <c r="B23" s="40"/>
      <c r="C23" s="40"/>
      <c r="D23" s="91"/>
      <c r="E23" s="91"/>
      <c r="F23" s="91"/>
      <c r="G23" s="91"/>
      <c r="H23" s="91"/>
      <c r="I23" s="91"/>
      <c r="J23" s="40"/>
      <c r="K23" s="40"/>
      <c r="L23" s="40"/>
      <c r="M23" s="40"/>
      <c r="N23" s="40"/>
      <c r="O23" s="40"/>
    </row>
    <row r="24" spans="1:24" ht="21" x14ac:dyDescent="0.3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</row>
    <row r="25" spans="1:24" ht="21" x14ac:dyDescent="0.3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pans="1:24" ht="21" x14ac:dyDescent="0.3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</row>
    <row r="27" spans="1:24" ht="21" x14ac:dyDescent="0.3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</row>
    <row r="28" spans="1:24" ht="21" x14ac:dyDescent="0.3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</row>
    <row r="29" spans="1:24" ht="21" x14ac:dyDescent="0.3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</row>
    <row r="30" spans="1:24" ht="21" x14ac:dyDescent="0.3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1:24" ht="21" x14ac:dyDescent="0.3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1:24" ht="21" x14ac:dyDescent="0.3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</row>
    <row r="33" spans="1:15" ht="21" x14ac:dyDescent="0.3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5" ht="21" x14ac:dyDescent="0.3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</row>
    <row r="35" spans="1:15" ht="21" x14ac:dyDescent="0.3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</row>
    <row r="36" spans="1:15" ht="21" x14ac:dyDescent="0.3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</row>
    <row r="37" spans="1:15" ht="21" x14ac:dyDescent="0.3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</row>
    <row r="38" spans="1:15" ht="21" x14ac:dyDescent="0.3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</row>
    <row r="39" spans="1:15" ht="21" x14ac:dyDescent="0.3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</row>
    <row r="40" spans="1:15" ht="21" x14ac:dyDescent="0.3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</row>
    <row r="41" spans="1:15" ht="21" x14ac:dyDescent="0.3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21" x14ac:dyDescent="0.3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</row>
    <row r="43" spans="1:15" ht="21" x14ac:dyDescent="0.3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</row>
    <row r="44" spans="1:15" ht="21" x14ac:dyDescent="0.3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</row>
    <row r="45" spans="1:15" ht="21" x14ac:dyDescent="0.3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spans="1:15" ht="21" x14ac:dyDescent="0.3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spans="1:15" ht="21" x14ac:dyDescent="0.3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  <row r="48" spans="1:15" ht="21" x14ac:dyDescent="0.3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</row>
    <row r="49" spans="1:15" ht="21" x14ac:dyDescent="0.3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</row>
    <row r="50" spans="1:15" ht="2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</row>
    <row r="51" spans="1:15" ht="21" x14ac:dyDescent="0.3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</row>
    <row r="52" spans="1:15" ht="21" x14ac:dyDescent="0.3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</row>
    <row r="53" spans="1:15" ht="21" x14ac:dyDescent="0.3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</row>
    <row r="54" spans="1:15" ht="21" x14ac:dyDescent="0.3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</row>
    <row r="55" spans="1:15" ht="21" x14ac:dyDescent="0.3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</row>
    <row r="56" spans="1:15" ht="21" x14ac:dyDescent="0.3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</row>
    <row r="57" spans="1:15" ht="21" x14ac:dyDescent="0.3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</row>
    <row r="58" spans="1:15" ht="21" x14ac:dyDescent="0.3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</row>
    <row r="59" spans="1:15" ht="21" x14ac:dyDescent="0.3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</row>
    <row r="60" spans="1:15" ht="21" x14ac:dyDescent="0.3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</row>
    <row r="61" spans="1:15" ht="21" x14ac:dyDescent="0.3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</row>
    <row r="62" spans="1:15" ht="21" x14ac:dyDescent="0.3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</row>
    <row r="63" spans="1:15" ht="21" x14ac:dyDescent="0.3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</row>
    <row r="64" spans="1:15" ht="21" x14ac:dyDescent="0.3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</row>
    <row r="65" spans="1:15" ht="21" x14ac:dyDescent="0.3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</row>
    <row r="66" spans="1:15" ht="21" x14ac:dyDescent="0.3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</row>
    <row r="67" spans="1:15" ht="21" x14ac:dyDescent="0.3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x14ac:dyDescent="0.3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21" x14ac:dyDescent="0.3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</row>
    <row r="70" spans="1:15" ht="21" x14ac:dyDescent="0.3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</row>
    <row r="71" spans="1:15" ht="21" x14ac:dyDescent="0.3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</row>
    <row r="72" spans="1:15" ht="21" x14ac:dyDescent="0.3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</row>
    <row r="73" spans="1:15" ht="21" x14ac:dyDescent="0.3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</row>
    <row r="74" spans="1:15" ht="21" x14ac:dyDescent="0.3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</row>
    <row r="75" spans="1:15" ht="21" x14ac:dyDescent="0.3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</row>
    <row r="76" spans="1:15" ht="21" x14ac:dyDescent="0.3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</row>
    <row r="77" spans="1:15" ht="21" x14ac:dyDescent="0.3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</row>
    <row r="78" spans="1:15" ht="21" x14ac:dyDescent="0.3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</row>
    <row r="79" spans="1:15" ht="21" x14ac:dyDescent="0.3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</row>
    <row r="80" spans="1:15" ht="21" x14ac:dyDescent="0.35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</row>
    <row r="81" spans="1:15" ht="21" x14ac:dyDescent="0.3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</row>
    <row r="82" spans="1:15" ht="21" x14ac:dyDescent="0.3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</row>
    <row r="83" spans="1:15" ht="21" x14ac:dyDescent="0.35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</row>
    <row r="84" spans="1:15" ht="21" x14ac:dyDescent="0.35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</row>
    <row r="85" spans="1:15" ht="21" x14ac:dyDescent="0.3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</row>
    <row r="86" spans="1:15" ht="21" x14ac:dyDescent="0.35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</row>
    <row r="87" spans="1:15" ht="21" x14ac:dyDescent="0.35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</row>
    <row r="88" spans="1:15" ht="21" x14ac:dyDescent="0.35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</row>
    <row r="89" spans="1:15" ht="21" x14ac:dyDescent="0.35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</row>
    <row r="90" spans="1:15" ht="21" x14ac:dyDescent="0.35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</row>
    <row r="91" spans="1:15" ht="21" x14ac:dyDescent="0.35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</row>
    <row r="92" spans="1:15" ht="21" x14ac:dyDescent="0.35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</row>
    <row r="93" spans="1:15" ht="21" x14ac:dyDescent="0.35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</row>
    <row r="94" spans="1:15" ht="21" x14ac:dyDescent="0.35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</row>
    <row r="95" spans="1:15" ht="21" x14ac:dyDescent="0.3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</row>
    <row r="96" spans="1:15" ht="21" x14ac:dyDescent="0.35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</row>
    <row r="97" spans="1:15" ht="21" x14ac:dyDescent="0.35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</row>
    <row r="98" spans="1:15" ht="21" x14ac:dyDescent="0.35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</row>
    <row r="99" spans="1:15" ht="21" x14ac:dyDescent="0.35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</row>
    <row r="100" spans="1:15" ht="21" x14ac:dyDescent="0.35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</row>
    <row r="101" spans="1:15" ht="21" x14ac:dyDescent="0.35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</row>
  </sheetData>
  <mergeCells count="22">
    <mergeCell ref="A1:W1"/>
    <mergeCell ref="A2:W2"/>
    <mergeCell ref="A3:W3"/>
    <mergeCell ref="A4:W4"/>
    <mergeCell ref="A6:A11"/>
    <mergeCell ref="B6:B11"/>
    <mergeCell ref="C6:W6"/>
    <mergeCell ref="O10:Q10"/>
    <mergeCell ref="R10:T10"/>
    <mergeCell ref="U10:W10"/>
    <mergeCell ref="A21:D21"/>
    <mergeCell ref="D23:I23"/>
    <mergeCell ref="X6:X11"/>
    <mergeCell ref="C7:W7"/>
    <mergeCell ref="C8:W8"/>
    <mergeCell ref="C9:E9"/>
    <mergeCell ref="F9:T9"/>
    <mergeCell ref="U9:W9"/>
    <mergeCell ref="C10:E10"/>
    <mergeCell ref="F10:H10"/>
    <mergeCell ref="I10:K10"/>
    <mergeCell ref="L10:N10"/>
  </mergeCells>
  <pageMargins left="0.19791666666666666" right="1.0416666666666666E-2" top="0.343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แผนอำเภอ</vt:lpstr>
      <vt:lpstr>จัดสรรอำเภอ</vt:lpstr>
      <vt:lpstr>แผนอำเภอ!Print_Titles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2018-10-31T03:14:13Z</cp:lastPrinted>
  <dcterms:created xsi:type="dcterms:W3CDTF">2016-11-11T03:03:16Z</dcterms:created>
  <dcterms:modified xsi:type="dcterms:W3CDTF">2018-10-31T06:54:46Z</dcterms:modified>
</cp:coreProperties>
</file>